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LDF\"/>
    </mc:Choice>
  </mc:AlternateContent>
  <xr:revisionPtr revIDLastSave="0" documentId="13_ncr:1_{A5E6D47F-9CFA-4E93-9C6C-28F1D669F814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B4" i="3"/>
  <c r="J13" i="3"/>
  <c r="E12" i="3"/>
  <c r="K10" i="3"/>
  <c r="F9" i="3"/>
  <c r="A8" i="3"/>
  <c r="G6" i="3"/>
  <c r="B5" i="3"/>
  <c r="H3" i="3"/>
  <c r="C2" i="3"/>
  <c r="I13" i="3"/>
  <c r="D12" i="3"/>
  <c r="J10" i="3"/>
  <c r="E9" i="3"/>
  <c r="G7" i="3"/>
  <c r="B6" i="3"/>
  <c r="K3" i="3"/>
  <c r="H8" i="3"/>
  <c r="J2" i="3"/>
  <c r="D13" i="3"/>
  <c r="J11" i="3"/>
  <c r="E10" i="3"/>
  <c r="K8" i="3"/>
  <c r="F7" i="3"/>
  <c r="A6" i="3"/>
  <c r="G4" i="3"/>
  <c r="B3" i="3"/>
  <c r="H1" i="3"/>
  <c r="C13" i="3"/>
  <c r="I11" i="3"/>
  <c r="D10" i="3"/>
  <c r="F8" i="3"/>
  <c r="A7" i="3"/>
  <c r="C5" i="3"/>
  <c r="H2" i="3"/>
  <c r="G5" i="3"/>
  <c r="B13" i="3"/>
  <c r="I8" i="3"/>
  <c r="J5" i="3"/>
  <c r="K2" i="3"/>
  <c r="A13" i="3"/>
  <c r="B10" i="3"/>
  <c r="J6" i="3"/>
  <c r="F2" i="3"/>
  <c r="E1" i="3"/>
  <c r="B11" i="3"/>
  <c r="C8" i="3"/>
  <c r="D5" i="3"/>
  <c r="E2" i="3"/>
  <c r="F12" i="3"/>
  <c r="G9" i="3"/>
  <c r="D6" i="3"/>
  <c r="C1" i="3"/>
  <c r="G1" i="3"/>
  <c r="D11" i="3"/>
  <c r="E8" i="3"/>
  <c r="F5" i="3"/>
  <c r="G2" i="3"/>
  <c r="H12" i="3"/>
  <c r="I9" i="3"/>
  <c r="F6" i="3"/>
  <c r="I1" i="3"/>
  <c r="H13" i="3"/>
  <c r="I10" i="3"/>
  <c r="J7" i="3"/>
  <c r="K4" i="3"/>
  <c r="A2" i="3"/>
  <c r="B12" i="3"/>
  <c r="H10" i="3"/>
  <c r="E7" i="3"/>
  <c r="E3" i="3"/>
  <c r="C9" i="3"/>
  <c r="A3" i="3"/>
  <c r="F13" i="3"/>
  <c r="A12" i="3"/>
  <c r="G10" i="3"/>
  <c r="B9" i="3"/>
  <c r="H7" i="3"/>
  <c r="C6" i="3"/>
  <c r="I4" i="3"/>
  <c r="D3" i="3"/>
  <c r="J1" i="3"/>
  <c r="E13" i="3"/>
  <c r="K11" i="3"/>
  <c r="F10" i="3"/>
  <c r="A9" i="3"/>
  <c r="C7" i="3"/>
  <c r="I5" i="3"/>
  <c r="C3" i="3"/>
  <c r="A5" i="3"/>
  <c r="B2" i="3"/>
  <c r="K12" i="3"/>
  <c r="F11" i="3"/>
  <c r="A10" i="3"/>
  <c r="G8" i="3"/>
  <c r="B7" i="3"/>
  <c r="H5" i="3"/>
  <c r="C4" i="3"/>
  <c r="I2" i="3"/>
  <c r="D1" i="3"/>
  <c r="J12" i="3"/>
  <c r="E11" i="3"/>
  <c r="K9" i="3"/>
  <c r="B8" i="3"/>
  <c r="H6" i="3"/>
  <c r="F4" i="3"/>
  <c r="K1" i="3"/>
  <c r="D2" i="3"/>
  <c r="H11" i="3"/>
  <c r="C10" i="3"/>
  <c r="D7" i="3"/>
  <c r="E4" i="3"/>
  <c r="F1" i="3"/>
  <c r="G11" i="3"/>
  <c r="D8" i="3"/>
  <c r="E5" i="3"/>
  <c r="D4" i="3"/>
  <c r="G12" i="3"/>
  <c r="H9" i="3"/>
  <c r="I6" i="3"/>
  <c r="J3" i="3"/>
  <c r="K13" i="3"/>
  <c r="A11" i="3"/>
  <c r="I7" i="3"/>
  <c r="I3" i="3"/>
  <c r="J4" i="3"/>
  <c r="I12" i="3"/>
  <c r="J9" i="3"/>
  <c r="K6" i="3"/>
  <c r="A4" i="3"/>
  <c r="B1" i="3"/>
  <c r="C11" i="3"/>
  <c r="K7" i="3"/>
  <c r="H4" i="3"/>
  <c r="G3" i="3"/>
  <c r="C12" i="3"/>
  <c r="D9" i="3"/>
  <c r="E6" i="3"/>
  <c r="F3" i="3"/>
  <c r="G13" i="3"/>
  <c r="J8" i="3"/>
  <c r="K5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<sst xmlns="http://schemas.openxmlformats.org/spreadsheetml/2006/main" count="33" uniqueCount="22">
  <si>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</si>
  <si>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</si>
  <si>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</si>
  <si>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</si>
  <si>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</si>
  <si>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</si>
  <si>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</si>
  <si>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</si>
  <si>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</si>
  <si>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</si>
  <si>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</si>
  <si>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</si>
  <si>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</si>
  <si>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</si>
  <si>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</si>
  <si>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</si>
  <si>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</si>
  <si>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(PESOS)</t>
  </si>
  <si>
    <t>Del 1 de Enero al 30 de Junio de 2023</t>
  </si>
  <si>
    <t>Monto pagado de la inversión al 30 de Junio de 2023(k)</t>
  </si>
  <si>
    <t>Saldo pendiente por pagar de la inversión al 30 de Junio de 2023(m = g – l)</t>
  </si>
  <si>
    <t>Monto pagado de la inversión actualizado al 30 de Junio de 2023(l)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</si>
</sst>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57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58000000}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ilterText 2" xfId="59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Item 2" xfId="60" xr:uid="{00000000-0005-0000-0000-00001E000000}"/>
    <cellStyle name="SAPBEXheaderText" xfId="37" xr:uid="{00000000-0005-0000-0000-00001F000000}"/>
    <cellStyle name="SAPBEXheaderText 2" xfId="61" xr:uid="{00000000-0005-0000-0000-00001F000000}"/>
    <cellStyle name="SAPBEXHLevel0" xfId="38" xr:uid="{00000000-0005-0000-0000-000020000000}"/>
    <cellStyle name="SAPBEXHLevel0 2" xfId="62" xr:uid="{00000000-0005-0000-0000-000020000000}"/>
    <cellStyle name="SAPBEXHLevel0X" xfId="39" xr:uid="{00000000-0005-0000-0000-000021000000}"/>
    <cellStyle name="SAPBEXHLevel0X 2" xfId="63" xr:uid="{00000000-0005-0000-0000-000021000000}"/>
    <cellStyle name="SAPBEXHLevel1" xfId="40" xr:uid="{00000000-0005-0000-0000-000022000000}"/>
    <cellStyle name="SAPBEXHLevel1 2" xfId="64" xr:uid="{00000000-0005-0000-0000-000022000000}"/>
    <cellStyle name="SAPBEXHLevel1X" xfId="41" xr:uid="{00000000-0005-0000-0000-000023000000}"/>
    <cellStyle name="SAPBEXHLevel1X 2" xfId="65" xr:uid="{00000000-0005-0000-0000-000023000000}"/>
    <cellStyle name="SAPBEXHLevel2" xfId="42" xr:uid="{00000000-0005-0000-0000-000024000000}"/>
    <cellStyle name="SAPBEXHLevel2 2" xfId="66" xr:uid="{00000000-0005-0000-0000-000024000000}"/>
    <cellStyle name="SAPBEXHLevel2X" xfId="43" xr:uid="{00000000-0005-0000-0000-000025000000}"/>
    <cellStyle name="SAPBEXHLevel2X 2" xfId="67" xr:uid="{00000000-0005-0000-0000-000025000000}"/>
    <cellStyle name="SAPBEXHLevel3" xfId="44" xr:uid="{00000000-0005-0000-0000-000026000000}"/>
    <cellStyle name="SAPBEXHLevel3 2" xfId="68" xr:uid="{00000000-0005-0000-0000-000026000000}"/>
    <cellStyle name="SAPBEXHLevel3X" xfId="45" xr:uid="{00000000-0005-0000-0000-000027000000}"/>
    <cellStyle name="SAPBEXHLevel3X 2" xfId="69" xr:uid="{00000000-0005-0000-0000-000027000000}"/>
    <cellStyle name="SAPBEXinputData" xfId="46" xr:uid="{00000000-0005-0000-0000-000028000000}"/>
    <cellStyle name="SAPBEXinputData 2" xfId="70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title 2" xfId="71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showGridLines="0" tabSelected="1" topLeftCell="A2" zoomScale="80" zoomScaleNormal="80" workbookViewId="0">
      <selection activeCell="K8" sqref="K8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60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19</v>
      </c>
      <c r="K7" s="23" t="s">
        <v>21</v>
      </c>
      <c r="L7" s="23" t="s">
        <v>20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1C26-8548-427E-ADDC-E0DCCFE8FDAA}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e">
        <f>[1]!BexGetCellData("00O2TQ2O5Z7DPRVXKQBNJU662","","DP_1")</f>
        <v>#VALUE!</v>
      </c>
      <c r="C1" s="13" t="e">
        <f>[1]!BexGetCellData("00O2TQ2O5Z7DPRVXKQBNJUCHM","","DP_1")</f>
        <v>#VALUE!</v>
      </c>
      <c r="D1" s="13" t="e">
        <f>[1]!BexGetCellData("00O2TQ2O5Z7DPRVXKQBNJUIT6","","DP_1")</f>
        <v>#VALUE!</v>
      </c>
      <c r="E1" s="13" t="e">
        <f>[1]!BexGetCellData("00O2TQ2O5Z7DPRVY5FDD5UN7R","","DP_1")</f>
        <v>#VALUE!</v>
      </c>
      <c r="F1" s="13" t="e">
        <f>[1]!BexGetCellData("00O2TQ2O5Z7DPRVY5FDD5UTJB","","DP_1")</f>
        <v>#VALUE!</v>
      </c>
      <c r="G1" s="13" t="e">
        <f>[1]!BexGetCellData("00O2TQ2O5Z7DPRVY5FDD5UZUV","","DP_1")</f>
        <v>#VALUE!</v>
      </c>
      <c r="H1" s="13" t="e">
        <f>[1]!BexGetCellData("00O2TQ2O5Z7DPRVY7U41JWBNV","","DP_1")</f>
        <v>#VALUE!</v>
      </c>
      <c r="I1" s="13" t="e">
        <f>[1]!BexGetCellData("00O2TQ2O5Z7DPRW4O8D9I8DNQ","","DP_1")</f>
        <v>#VALUE!</v>
      </c>
      <c r="J1" s="13" t="e">
        <f>[1]!BexGetCellData("00O2TQ2O5Z7DPRW4WWW30XA2S","","DP_1")</f>
        <v>#VALUE!</v>
      </c>
      <c r="K1" s="13" t="e">
        <f>[1]!BexGetCellData("00O2TQ2O5Z7DPRW5TUV31KJOZ","","DP_1")</f>
        <v>#VALUE!</v>
      </c>
    </row>
    <row r="2" spans="1:11" x14ac:dyDescent="0.2">
      <c r="A2" s="15" t="e">
        <f>[1]!BexGetCellData("","00O2TQ2O5Z7DPRVWOC8QXK3TB","DP_1")</f>
        <v>#VALUE!</v>
      </c>
      <c r="B2" s="14" t="e">
        <f>[1]!BexGetCellData("00O2TQ2O5Z7DPRVXKQBNJU662","00O2TQ2O5Z7DPRVWOC8QXK3TB","DP_1")</f>
        <v>#VALUE!</v>
      </c>
      <c r="C2" s="14" t="e">
        <f>[1]!BexGetCellData("00O2TQ2O5Z7DPRVXKQBNJUCHM","00O2TQ2O5Z7DPRVWOC8QXK3TB","DP_1")</f>
        <v>#VALUE!</v>
      </c>
      <c r="D2" s="14" t="e">
        <f>[1]!BexGetCellData("00O2TQ2O5Z7DPRVXKQBNJUIT6","00O2TQ2O5Z7DPRVWOC8QXK3TB","DP_1")</f>
        <v>#VALUE!</v>
      </c>
      <c r="E2" s="14" t="e">
        <f>[1]!BexGetCellData("00O2TQ2O5Z7DPRVY5FDD5UN7R","00O2TQ2O5Z7DPRVWOC8QXK3TB","DP_1")</f>
        <v>#VALUE!</v>
      </c>
      <c r="F2" s="14" t="e">
        <f>[1]!BexGetCellData("00O2TQ2O5Z7DPRVY5FDD5UTJB","00O2TQ2O5Z7DPRVWOC8QXK3TB","DP_1")</f>
        <v>#VALUE!</v>
      </c>
      <c r="G2" s="14" t="e">
        <f>[1]!BexGetCellData("00O2TQ2O5Z7DPRVY5FDD5UZUV","00O2TQ2O5Z7DPRVWOC8QXK3TB","DP_1")</f>
        <v>#VALUE!</v>
      </c>
      <c r="H2" s="14" t="e">
        <f>[1]!BexGetCellData("00O2TQ2O5Z7DPRVY7U41JWBNV","00O2TQ2O5Z7DPRVWOC8QXK3TB","DP_1")</f>
        <v>#VALUE!</v>
      </c>
      <c r="I2" s="14" t="e">
        <f>[1]!BexGetCellData("00O2TQ2O5Z7DPRW4O8D9I8DNQ","00O2TQ2O5Z7DPRVWOC8QXK3TB","DP_1")</f>
        <v>#VALUE!</v>
      </c>
      <c r="J2" s="14" t="e">
        <f>[1]!BexGetCellData("00O2TQ2O5Z7DPRW4WWW30XA2S","00O2TQ2O5Z7DPRVWOC8QXK3TB","DP_1")</f>
        <v>#VALUE!</v>
      </c>
      <c r="K2" s="14" t="e">
        <f>[1]!BexGetCellData("00O2TQ2O5Z7DPRW5TUV31KJOZ","00O2TQ2O5Z7DPRVWOC8QXK3TB","DP_1")</f>
        <v>#VALUE!</v>
      </c>
    </row>
    <row r="3" spans="1:11" x14ac:dyDescent="0.2">
      <c r="A3" s="16" t="e">
        <f>[1]!BexGetCellData("","00O2TQ2O5Z7DPRVWOC8QXKA4V","DP_1")</f>
        <v>#VALUE!</v>
      </c>
      <c r="B3" s="14" t="e">
        <f>[1]!BexGetCellData("00O2TQ2O5Z7DPRVXKQBNJU662","00O2TQ2O5Z7DPRVWOC8QXKA4V","DP_1")</f>
        <v>#VALUE!</v>
      </c>
      <c r="C3" s="14" t="e">
        <f>[1]!BexGetCellData("00O2TQ2O5Z7DPRVXKQBNJUCHM","00O2TQ2O5Z7DPRVWOC8QXKA4V","DP_1")</f>
        <v>#VALUE!</v>
      </c>
      <c r="D3" s="14" t="e">
        <f>[1]!BexGetCellData("00O2TQ2O5Z7DPRVXKQBNJUIT6","00O2TQ2O5Z7DPRVWOC8QXKA4V","DP_1")</f>
        <v>#VALUE!</v>
      </c>
      <c r="E3" s="14" t="e">
        <f>[1]!BexGetCellData("00O2TQ2O5Z7DPRVY5FDD5UN7R","00O2TQ2O5Z7DPRVWOC8QXKA4V","DP_1")</f>
        <v>#VALUE!</v>
      </c>
      <c r="F3" s="14" t="e">
        <f>[1]!BexGetCellData("00O2TQ2O5Z7DPRVY5FDD5UTJB","00O2TQ2O5Z7DPRVWOC8QXKA4V","DP_1")</f>
        <v>#VALUE!</v>
      </c>
      <c r="G3" s="14" t="e">
        <f>[1]!BexGetCellData("00O2TQ2O5Z7DPRVY5FDD5UZUV","00O2TQ2O5Z7DPRVWOC8QXKA4V","DP_1")</f>
        <v>#VALUE!</v>
      </c>
      <c r="H3" s="14" t="e">
        <f>[1]!BexGetCellData("00O2TQ2O5Z7DPRVY7U41JWBNV","00O2TQ2O5Z7DPRVWOC8QXKA4V","DP_1")</f>
        <v>#VALUE!</v>
      </c>
      <c r="I3" s="14" t="e">
        <f>[1]!BexGetCellData("00O2TQ2O5Z7DPRW4O8D9I8DNQ","00O2TQ2O5Z7DPRVWOC8QXKA4V","DP_1")</f>
        <v>#VALUE!</v>
      </c>
      <c r="J3" s="14" t="e">
        <f>[1]!BexGetCellData("00O2TQ2O5Z7DPRW4WWW30XA2S","00O2TQ2O5Z7DPRVWOC8QXKA4V","DP_1")</f>
        <v>#VALUE!</v>
      </c>
      <c r="K3" s="14" t="e">
        <f>[1]!BexGetCellData("00O2TQ2O5Z7DPRW5TUV31KJOZ","00O2TQ2O5Z7DPRVWOC8QXKA4V","DP_1")</f>
        <v>#VALUE!</v>
      </c>
    </row>
    <row r="4" spans="1:11" x14ac:dyDescent="0.2">
      <c r="A4" s="17" t="e">
        <f>[1]!BexGetCellData("","00O2TQ2O5Z7DPRVWOC8QXKGGF","DP_1")</f>
        <v>#VALUE!</v>
      </c>
      <c r="B4" s="14" t="e">
        <f>[1]!BexGetCellData("00O2TQ2O5Z7DPRVXKQBNJU662","00O2TQ2O5Z7DPRVWOC8QXKGGF","DP_1")</f>
        <v>#VALUE!</v>
      </c>
      <c r="C4" s="14" t="e">
        <f>[1]!BexGetCellData("00O2TQ2O5Z7DPRVXKQBNJUCHM","00O2TQ2O5Z7DPRVWOC8QXKGGF","DP_1")</f>
        <v>#VALUE!</v>
      </c>
      <c r="D4" s="14" t="e">
        <f>[1]!BexGetCellData("00O2TQ2O5Z7DPRVXKQBNJUIT6","00O2TQ2O5Z7DPRVWOC8QXKGGF","DP_1")</f>
        <v>#VALUE!</v>
      </c>
      <c r="E4" s="14" t="e">
        <f>[1]!BexGetCellData("00O2TQ2O5Z7DPRVY5FDD5UN7R","00O2TQ2O5Z7DPRVWOC8QXKGGF","DP_1")</f>
        <v>#VALUE!</v>
      </c>
      <c r="F4" s="14" t="e">
        <f>[1]!BexGetCellData("00O2TQ2O5Z7DPRVY5FDD5UTJB","00O2TQ2O5Z7DPRVWOC8QXKGGF","DP_1")</f>
        <v>#VALUE!</v>
      </c>
      <c r="G4" s="14" t="e">
        <f>[1]!BexGetCellData("00O2TQ2O5Z7DPRVY5FDD5UZUV","00O2TQ2O5Z7DPRVWOC8QXKGGF","DP_1")</f>
        <v>#VALUE!</v>
      </c>
      <c r="H4" s="14" t="e">
        <f>[1]!BexGetCellData("00O2TQ2O5Z7DPRVY7U41JWBNV","00O2TQ2O5Z7DPRVWOC8QXKGGF","DP_1")</f>
        <v>#VALUE!</v>
      </c>
      <c r="I4" s="14" t="e">
        <f>[1]!BexGetCellData("00O2TQ2O5Z7DPRW4O8D9I8DNQ","00O2TQ2O5Z7DPRVWOC8QXKGGF","DP_1")</f>
        <v>#VALUE!</v>
      </c>
      <c r="J4" s="14" t="e">
        <f>[1]!BexGetCellData("00O2TQ2O5Z7DPRW4WWW30XA2S","00O2TQ2O5Z7DPRVWOC8QXKGGF","DP_1")</f>
        <v>#VALUE!</v>
      </c>
      <c r="K4" s="14" t="e">
        <f>[1]!BexGetCellData("00O2TQ2O5Z7DPRW5TUV31KJOZ","00O2TQ2O5Z7DPRVWOC8QXKGGF","DP_1")</f>
        <v>#VALUE!</v>
      </c>
    </row>
    <row r="5" spans="1:11" x14ac:dyDescent="0.2">
      <c r="A5" s="17" t="e">
        <f>[1]!BexGetCellData("","00O2TQ2O5Z7DPRVWOC8QXKMRZ","DP_1")</f>
        <v>#VALUE!</v>
      </c>
      <c r="B5" s="14" t="e">
        <f>[1]!BexGetCellData("00O2TQ2O5Z7DPRVXKQBNJU662","00O2TQ2O5Z7DPRVWOC8QXKMRZ","DP_1")</f>
        <v>#VALUE!</v>
      </c>
      <c r="C5" s="14" t="e">
        <f>[1]!BexGetCellData("00O2TQ2O5Z7DPRVXKQBNJUCHM","00O2TQ2O5Z7DPRVWOC8QXKMRZ","DP_1")</f>
        <v>#VALUE!</v>
      </c>
      <c r="D5" s="14" t="e">
        <f>[1]!BexGetCellData("00O2TQ2O5Z7DPRVXKQBNJUIT6","00O2TQ2O5Z7DPRVWOC8QXKMRZ","DP_1")</f>
        <v>#VALUE!</v>
      </c>
      <c r="E5" s="14" t="e">
        <f>[1]!BexGetCellData("00O2TQ2O5Z7DPRVY5FDD5UN7R","00O2TQ2O5Z7DPRVWOC8QXKMRZ","DP_1")</f>
        <v>#VALUE!</v>
      </c>
      <c r="F5" s="14" t="e">
        <f>[1]!BexGetCellData("00O2TQ2O5Z7DPRVY5FDD5UTJB","00O2TQ2O5Z7DPRVWOC8QXKMRZ","DP_1")</f>
        <v>#VALUE!</v>
      </c>
      <c r="G5" s="14" t="e">
        <f>[1]!BexGetCellData("00O2TQ2O5Z7DPRVY5FDD5UZUV","00O2TQ2O5Z7DPRVWOC8QXKMRZ","DP_1")</f>
        <v>#VALUE!</v>
      </c>
      <c r="H5" s="14" t="e">
        <f>[1]!BexGetCellData("00O2TQ2O5Z7DPRVY7U41JWBNV","00O2TQ2O5Z7DPRVWOC8QXKMRZ","DP_1")</f>
        <v>#VALUE!</v>
      </c>
      <c r="I5" s="14" t="e">
        <f>[1]!BexGetCellData("00O2TQ2O5Z7DPRW4O8D9I8DNQ","00O2TQ2O5Z7DPRVWOC8QXKMRZ","DP_1")</f>
        <v>#VALUE!</v>
      </c>
      <c r="J5" s="14" t="e">
        <f>[1]!BexGetCellData("00O2TQ2O5Z7DPRW4WWW30XA2S","00O2TQ2O5Z7DPRVWOC8QXKMRZ","DP_1")</f>
        <v>#VALUE!</v>
      </c>
      <c r="K5" s="14" t="e">
        <f>[1]!BexGetCellData("00O2TQ2O5Z7DPRW5TUV31KJOZ","00O2TQ2O5Z7DPRVWOC8QXKMRZ","DP_1")</f>
        <v>#VALUE!</v>
      </c>
    </row>
    <row r="6" spans="1:11" x14ac:dyDescent="0.2">
      <c r="A6" s="17" t="e">
        <f>[1]!BexGetCellData("","00O2TQ2O5Z7DPRVWOC8QXKT3J","DP_1")</f>
        <v>#VALUE!</v>
      </c>
      <c r="B6" s="14" t="e">
        <f>[1]!BexGetCellData("00O2TQ2O5Z7DPRVXKQBNJU662","00O2TQ2O5Z7DPRVWOC8QXKT3J","DP_1")</f>
        <v>#VALUE!</v>
      </c>
      <c r="C6" s="14" t="e">
        <f>[1]!BexGetCellData("00O2TQ2O5Z7DPRVXKQBNJUCHM","00O2TQ2O5Z7DPRVWOC8QXKT3J","DP_1")</f>
        <v>#VALUE!</v>
      </c>
      <c r="D6" s="14" t="e">
        <f>[1]!BexGetCellData("00O2TQ2O5Z7DPRVXKQBNJUIT6","00O2TQ2O5Z7DPRVWOC8QXKT3J","DP_1")</f>
        <v>#VALUE!</v>
      </c>
      <c r="E6" s="14" t="e">
        <f>[1]!BexGetCellData("00O2TQ2O5Z7DPRVY5FDD5UN7R","00O2TQ2O5Z7DPRVWOC8QXKT3J","DP_1")</f>
        <v>#VALUE!</v>
      </c>
      <c r="F6" s="14" t="e">
        <f>[1]!BexGetCellData("00O2TQ2O5Z7DPRVY5FDD5UTJB","00O2TQ2O5Z7DPRVWOC8QXKT3J","DP_1")</f>
        <v>#VALUE!</v>
      </c>
      <c r="G6" s="14" t="e">
        <f>[1]!BexGetCellData("00O2TQ2O5Z7DPRVY5FDD5UZUV","00O2TQ2O5Z7DPRVWOC8QXKT3J","DP_1")</f>
        <v>#VALUE!</v>
      </c>
      <c r="H6" s="14" t="e">
        <f>[1]!BexGetCellData("00O2TQ2O5Z7DPRVY7U41JWBNV","00O2TQ2O5Z7DPRVWOC8QXKT3J","DP_1")</f>
        <v>#VALUE!</v>
      </c>
      <c r="I6" s="14" t="e">
        <f>[1]!BexGetCellData("00O2TQ2O5Z7DPRW4O8D9I8DNQ","00O2TQ2O5Z7DPRVWOC8QXKT3J","DP_1")</f>
        <v>#VALUE!</v>
      </c>
      <c r="J6" s="14" t="e">
        <f>[1]!BexGetCellData("00O2TQ2O5Z7DPRW4WWW30XA2S","00O2TQ2O5Z7DPRVWOC8QXKT3J","DP_1")</f>
        <v>#VALUE!</v>
      </c>
      <c r="K6" s="14" t="e">
        <f>[1]!BexGetCellData("00O2TQ2O5Z7DPRW5TUV31KJOZ","00O2TQ2O5Z7DPRVWOC8QXKT3J","DP_1")</f>
        <v>#VALUE!</v>
      </c>
    </row>
    <row r="7" spans="1:11" x14ac:dyDescent="0.2">
      <c r="A7" s="17" t="e">
        <f>[1]!BexGetCellData("","00O2TQ2O5Z7DPRVX650CJDZTC","DP_1")</f>
        <v>#VALUE!</v>
      </c>
      <c r="B7" s="14" t="e">
        <f>[1]!BexGetCellData("00O2TQ2O5Z7DPRVXKQBNJU662","00O2TQ2O5Z7DPRVX650CJDZTC","DP_1")</f>
        <v>#VALUE!</v>
      </c>
      <c r="C7" s="14" t="e">
        <f>[1]!BexGetCellData("00O2TQ2O5Z7DPRVXKQBNJUCHM","00O2TQ2O5Z7DPRVX650CJDZTC","DP_1")</f>
        <v>#VALUE!</v>
      </c>
      <c r="D7" s="14" t="e">
        <f>[1]!BexGetCellData("00O2TQ2O5Z7DPRVXKQBNJUIT6","00O2TQ2O5Z7DPRVX650CJDZTC","DP_1")</f>
        <v>#VALUE!</v>
      </c>
      <c r="E7" s="14" t="e">
        <f>[1]!BexGetCellData("00O2TQ2O5Z7DPRVY5FDD5UN7R","00O2TQ2O5Z7DPRVX650CJDZTC","DP_1")</f>
        <v>#VALUE!</v>
      </c>
      <c r="F7" s="14" t="e">
        <f>[1]!BexGetCellData("00O2TQ2O5Z7DPRVY5FDD5UTJB","00O2TQ2O5Z7DPRVX650CJDZTC","DP_1")</f>
        <v>#VALUE!</v>
      </c>
      <c r="G7" s="14" t="e">
        <f>[1]!BexGetCellData("00O2TQ2O5Z7DPRVY5FDD5UZUV","00O2TQ2O5Z7DPRVX650CJDZTC","DP_1")</f>
        <v>#VALUE!</v>
      </c>
      <c r="H7" s="14" t="e">
        <f>[1]!BexGetCellData("00O2TQ2O5Z7DPRVY7U41JWBNV","00O2TQ2O5Z7DPRVX650CJDZTC","DP_1")</f>
        <v>#VALUE!</v>
      </c>
      <c r="I7" s="14" t="e">
        <f>[1]!BexGetCellData("00O2TQ2O5Z7DPRW4O8D9I8DNQ","00O2TQ2O5Z7DPRVX650CJDZTC","DP_1")</f>
        <v>#VALUE!</v>
      </c>
      <c r="J7" s="14" t="e">
        <f>[1]!BexGetCellData("00O2TQ2O5Z7DPRW4WWW30XA2S","00O2TQ2O5Z7DPRVX650CJDZTC","DP_1")</f>
        <v>#VALUE!</v>
      </c>
      <c r="K7" s="14" t="e">
        <f>[1]!BexGetCellData("00O2TQ2O5Z7DPRW5TUV31KJOZ","00O2TQ2O5Z7DPRVX650CJDZTC","DP_1")</f>
        <v>#VALUE!</v>
      </c>
    </row>
    <row r="8" spans="1:11" x14ac:dyDescent="0.2">
      <c r="A8" s="16" t="e">
        <f>[1]!BexGetCellData("","00O2TQ2O5Z7DPRVX6YM5NGL1S","DP_1")</f>
        <v>#VALUE!</v>
      </c>
      <c r="B8" s="14" t="e">
        <f>[1]!BexGetCellData("00O2TQ2O5Z7DPRVXKQBNJU662","00O2TQ2O5Z7DPRVX6YM5NGL1S","DP_1")</f>
        <v>#VALUE!</v>
      </c>
      <c r="C8" s="14" t="e">
        <f>[1]!BexGetCellData("00O2TQ2O5Z7DPRVXKQBNJUCHM","00O2TQ2O5Z7DPRVX6YM5NGL1S","DP_1")</f>
        <v>#VALUE!</v>
      </c>
      <c r="D8" s="14" t="e">
        <f>[1]!BexGetCellData("00O2TQ2O5Z7DPRVXKQBNJUIT6","00O2TQ2O5Z7DPRVX6YM5NGL1S","DP_1")</f>
        <v>#VALUE!</v>
      </c>
      <c r="E8" s="14" t="e">
        <f>[1]!BexGetCellData("00O2TQ2O5Z7DPRVY5FDD5UN7R","00O2TQ2O5Z7DPRVX6YM5NGL1S","DP_1")</f>
        <v>#VALUE!</v>
      </c>
      <c r="F8" s="14" t="e">
        <f>[1]!BexGetCellData("00O2TQ2O5Z7DPRVY5FDD5UTJB","00O2TQ2O5Z7DPRVX6YM5NGL1S","DP_1")</f>
        <v>#VALUE!</v>
      </c>
      <c r="G8" s="14" t="e">
        <f>[1]!BexGetCellData("00O2TQ2O5Z7DPRVY5FDD5UZUV","00O2TQ2O5Z7DPRVX6YM5NGL1S","DP_1")</f>
        <v>#VALUE!</v>
      </c>
      <c r="H8" s="14" t="e">
        <f>[1]!BexGetCellData("00O2TQ2O5Z7DPRVY7U41JWBNV","00O2TQ2O5Z7DPRVX6YM5NGL1S","DP_1")</f>
        <v>#VALUE!</v>
      </c>
      <c r="I8" s="14" t="e">
        <f>[1]!BexGetCellData("00O2TQ2O5Z7DPRW4O8D9I8DNQ","00O2TQ2O5Z7DPRVX6YM5NGL1S","DP_1")</f>
        <v>#VALUE!</v>
      </c>
      <c r="J8" s="14" t="e">
        <f>[1]!BexGetCellData("00O2TQ2O5Z7DPRW4WWW30XA2S","00O2TQ2O5Z7DPRVX6YM5NGL1S","DP_1")</f>
        <v>#VALUE!</v>
      </c>
      <c r="K8" s="14" t="e">
        <f>[1]!BexGetCellData("00O2TQ2O5Z7DPRW5TUV31KJOZ","00O2TQ2O5Z7DPRVX6YM5NGL1S","DP_1")</f>
        <v>#VALUE!</v>
      </c>
    </row>
    <row r="9" spans="1:11" x14ac:dyDescent="0.2">
      <c r="A9" s="17" t="e">
        <f>[1]!BexGetCellData("","00O2TQ2O5Z7DPRVXBDTAMX2MY","DP_1")</f>
        <v>#VALUE!</v>
      </c>
      <c r="B9" s="14" t="e">
        <f>[1]!BexGetCellData("00O2TQ2O5Z7DPRVXKQBNJU662","00O2TQ2O5Z7DPRVXBDTAMX2MY","DP_1")</f>
        <v>#VALUE!</v>
      </c>
      <c r="C9" s="14" t="e">
        <f>[1]!BexGetCellData("00O2TQ2O5Z7DPRVXKQBNJUCHM","00O2TQ2O5Z7DPRVXBDTAMX2MY","DP_1")</f>
        <v>#VALUE!</v>
      </c>
      <c r="D9" s="14" t="e">
        <f>[1]!BexGetCellData("00O2TQ2O5Z7DPRVXKQBNJUIT6","00O2TQ2O5Z7DPRVXBDTAMX2MY","DP_1")</f>
        <v>#VALUE!</v>
      </c>
      <c r="E9" s="14" t="e">
        <f>[1]!BexGetCellData("00O2TQ2O5Z7DPRVY5FDD5UN7R","00O2TQ2O5Z7DPRVXBDTAMX2MY","DP_1")</f>
        <v>#VALUE!</v>
      </c>
      <c r="F9" s="14" t="e">
        <f>[1]!BexGetCellData("00O2TQ2O5Z7DPRVY5FDD5UTJB","00O2TQ2O5Z7DPRVXBDTAMX2MY","DP_1")</f>
        <v>#VALUE!</v>
      </c>
      <c r="G9" s="14" t="e">
        <f>[1]!BexGetCellData("00O2TQ2O5Z7DPRVY5FDD5UZUV","00O2TQ2O5Z7DPRVXBDTAMX2MY","DP_1")</f>
        <v>#VALUE!</v>
      </c>
      <c r="H9" s="14" t="e">
        <f>[1]!BexGetCellData("00O2TQ2O5Z7DPRVY7U41JWBNV","00O2TQ2O5Z7DPRVXBDTAMX2MY","DP_1")</f>
        <v>#VALUE!</v>
      </c>
      <c r="I9" s="14" t="e">
        <f>[1]!BexGetCellData("00O2TQ2O5Z7DPRW4O8D9I8DNQ","00O2TQ2O5Z7DPRVXBDTAMX2MY","DP_1")</f>
        <v>#VALUE!</v>
      </c>
      <c r="J9" s="14" t="e">
        <f>[1]!BexGetCellData("00O2TQ2O5Z7DPRW4WWW30XA2S","00O2TQ2O5Z7DPRVXBDTAMX2MY","DP_1")</f>
        <v>#VALUE!</v>
      </c>
      <c r="K9" s="14" t="e">
        <f>[1]!BexGetCellData("00O2TQ2O5Z7DPRW5TUV31KJOZ","00O2TQ2O5Z7DPRVXBDTAMX2MY","DP_1")</f>
        <v>#VALUE!</v>
      </c>
    </row>
    <row r="10" spans="1:11" x14ac:dyDescent="0.2">
      <c r="A10" s="17" t="e">
        <f>[1]!BexGetCellData("","00O2TQ2O5Z7DPRVXBDTAMX8YI","DP_1")</f>
        <v>#VALUE!</v>
      </c>
      <c r="B10" s="14" t="e">
        <f>[1]!BexGetCellData("00O2TQ2O5Z7DPRVXKQBNJU662","00O2TQ2O5Z7DPRVXBDTAMX8YI","DP_1")</f>
        <v>#VALUE!</v>
      </c>
      <c r="C10" s="14" t="e">
        <f>[1]!BexGetCellData("00O2TQ2O5Z7DPRVXKQBNJUCHM","00O2TQ2O5Z7DPRVXBDTAMX8YI","DP_1")</f>
        <v>#VALUE!</v>
      </c>
      <c r="D10" s="14" t="e">
        <f>[1]!BexGetCellData("00O2TQ2O5Z7DPRVXKQBNJUIT6","00O2TQ2O5Z7DPRVXBDTAMX8YI","DP_1")</f>
        <v>#VALUE!</v>
      </c>
      <c r="E10" s="14" t="e">
        <f>[1]!BexGetCellData("00O2TQ2O5Z7DPRVY5FDD5UN7R","00O2TQ2O5Z7DPRVXBDTAMX8YI","DP_1")</f>
        <v>#VALUE!</v>
      </c>
      <c r="F10" s="14" t="e">
        <f>[1]!BexGetCellData("00O2TQ2O5Z7DPRVY5FDD5UTJB","00O2TQ2O5Z7DPRVXBDTAMX8YI","DP_1")</f>
        <v>#VALUE!</v>
      </c>
      <c r="G10" s="14" t="e">
        <f>[1]!BexGetCellData("00O2TQ2O5Z7DPRVY5FDD5UZUV","00O2TQ2O5Z7DPRVXBDTAMX8YI","DP_1")</f>
        <v>#VALUE!</v>
      </c>
      <c r="H10" s="14" t="e">
        <f>[1]!BexGetCellData("00O2TQ2O5Z7DPRVY7U41JWBNV","00O2TQ2O5Z7DPRVXBDTAMX8YI","DP_1")</f>
        <v>#VALUE!</v>
      </c>
      <c r="I10" s="14" t="e">
        <f>[1]!BexGetCellData("00O2TQ2O5Z7DPRW4O8D9I8DNQ","00O2TQ2O5Z7DPRVXBDTAMX8YI","DP_1")</f>
        <v>#VALUE!</v>
      </c>
      <c r="J10" s="14" t="e">
        <f>[1]!BexGetCellData("00O2TQ2O5Z7DPRW4WWW30XA2S","00O2TQ2O5Z7DPRVXBDTAMX8YI","DP_1")</f>
        <v>#VALUE!</v>
      </c>
      <c r="K10" s="14" t="e">
        <f>[1]!BexGetCellData("00O2TQ2O5Z7DPRW5TUV31KJOZ","00O2TQ2O5Z7DPRVXBDTAMX8YI","DP_1")</f>
        <v>#VALUE!</v>
      </c>
    </row>
    <row r="11" spans="1:11" x14ac:dyDescent="0.2">
      <c r="A11" s="17" t="e">
        <f>[1]!BexGetCellData("","00O2TQ2O5Z7DPRVXBDTAMXFA2","DP_1")</f>
        <v>#VALUE!</v>
      </c>
      <c r="B11" s="14" t="e">
        <f>[1]!BexGetCellData("00O2TQ2O5Z7DPRVXKQBNJU662","00O2TQ2O5Z7DPRVXBDTAMXFA2","DP_1")</f>
        <v>#VALUE!</v>
      </c>
      <c r="C11" s="14" t="e">
        <f>[1]!BexGetCellData("00O2TQ2O5Z7DPRVXKQBNJUCHM","00O2TQ2O5Z7DPRVXBDTAMXFA2","DP_1")</f>
        <v>#VALUE!</v>
      </c>
      <c r="D11" s="14" t="e">
        <f>[1]!BexGetCellData("00O2TQ2O5Z7DPRVXKQBNJUIT6","00O2TQ2O5Z7DPRVXBDTAMXFA2","DP_1")</f>
        <v>#VALUE!</v>
      </c>
      <c r="E11" s="14" t="e">
        <f>[1]!BexGetCellData("00O2TQ2O5Z7DPRVY5FDD5UN7R","00O2TQ2O5Z7DPRVXBDTAMXFA2","DP_1")</f>
        <v>#VALUE!</v>
      </c>
      <c r="F11" s="14" t="e">
        <f>[1]!BexGetCellData("00O2TQ2O5Z7DPRVY5FDD5UTJB","00O2TQ2O5Z7DPRVXBDTAMXFA2","DP_1")</f>
        <v>#VALUE!</v>
      </c>
      <c r="G11" s="14" t="e">
        <f>[1]!BexGetCellData("00O2TQ2O5Z7DPRVY5FDD5UZUV","00O2TQ2O5Z7DPRVXBDTAMXFA2","DP_1")</f>
        <v>#VALUE!</v>
      </c>
      <c r="H11" s="14" t="e">
        <f>[1]!BexGetCellData("00O2TQ2O5Z7DPRVY7U41JWBNV","00O2TQ2O5Z7DPRVXBDTAMXFA2","DP_1")</f>
        <v>#VALUE!</v>
      </c>
      <c r="I11" s="14" t="e">
        <f>[1]!BexGetCellData("00O2TQ2O5Z7DPRW4O8D9I8DNQ","00O2TQ2O5Z7DPRVXBDTAMXFA2","DP_1")</f>
        <v>#VALUE!</v>
      </c>
      <c r="J11" s="14" t="e">
        <f>[1]!BexGetCellData("00O2TQ2O5Z7DPRW4WWW30XA2S","00O2TQ2O5Z7DPRVXBDTAMXFA2","DP_1")</f>
        <v>#VALUE!</v>
      </c>
      <c r="K11" s="14" t="e">
        <f>[1]!BexGetCellData("00O2TQ2O5Z7DPRW5TUV31KJOZ","00O2TQ2O5Z7DPRVXBDTAMXFA2","DP_1")</f>
        <v>#VALUE!</v>
      </c>
    </row>
    <row r="12" spans="1:11" x14ac:dyDescent="0.2">
      <c r="A12" s="17" t="e">
        <f>[1]!BexGetCellData("","00O2TQ2O5Z7DPRVX8RH3LQK5U","DP_1")</f>
        <v>#VALUE!</v>
      </c>
      <c r="B12" s="14" t="e">
        <f>[1]!BexGetCellData("00O2TQ2O5Z7DPRVXKQBNJU662","00O2TQ2O5Z7DPRVX8RH3LQK5U","DP_1")</f>
        <v>#VALUE!</v>
      </c>
      <c r="C12" s="14" t="e">
        <f>[1]!BexGetCellData("00O2TQ2O5Z7DPRVXKQBNJUCHM","00O2TQ2O5Z7DPRVX8RH3LQK5U","DP_1")</f>
        <v>#VALUE!</v>
      </c>
      <c r="D12" s="14" t="e">
        <f>[1]!BexGetCellData("00O2TQ2O5Z7DPRVXKQBNJUIT6","00O2TQ2O5Z7DPRVX8RH3LQK5U","DP_1")</f>
        <v>#VALUE!</v>
      </c>
      <c r="E12" s="14" t="e">
        <f>[1]!BexGetCellData("00O2TQ2O5Z7DPRVY5FDD5UN7R","00O2TQ2O5Z7DPRVX8RH3LQK5U","DP_1")</f>
        <v>#VALUE!</v>
      </c>
      <c r="F12" s="14" t="e">
        <f>[1]!BexGetCellData("00O2TQ2O5Z7DPRVY5FDD5UTJB","00O2TQ2O5Z7DPRVX8RH3LQK5U","DP_1")</f>
        <v>#VALUE!</v>
      </c>
      <c r="G12" s="14" t="e">
        <f>[1]!BexGetCellData("00O2TQ2O5Z7DPRVY5FDD5UZUV","00O2TQ2O5Z7DPRVX8RH3LQK5U","DP_1")</f>
        <v>#VALUE!</v>
      </c>
      <c r="H12" s="14" t="e">
        <f>[1]!BexGetCellData("00O2TQ2O5Z7DPRVY7U41JWBNV","00O2TQ2O5Z7DPRVX8RH3LQK5U","DP_1")</f>
        <v>#VALUE!</v>
      </c>
      <c r="I12" s="14" t="e">
        <f>[1]!BexGetCellData("00O2TQ2O5Z7DPRW4O8D9I8DNQ","00O2TQ2O5Z7DPRVX8RH3LQK5U","DP_1")</f>
        <v>#VALUE!</v>
      </c>
      <c r="J12" s="14" t="e">
        <f>[1]!BexGetCellData("00O2TQ2O5Z7DPRW4WWW30XA2S","00O2TQ2O5Z7DPRVX8RH3LQK5U","DP_1")</f>
        <v>#VALUE!</v>
      </c>
      <c r="K12" s="14" t="e">
        <f>[1]!BexGetCellData("00O2TQ2O5Z7DPRW5TUV31KJOZ","00O2TQ2O5Z7DPRVX8RH3LQK5U","DP_1")</f>
        <v>#VALUE!</v>
      </c>
    </row>
    <row r="13" spans="1:11" x14ac:dyDescent="0.2">
      <c r="A13" s="16" t="e">
        <f>[1]!BexGetCellData("","00O2TQ2O5Z7DPRVX7JZOAUJRK","DP_1")</f>
        <v>#VALUE!</v>
      </c>
      <c r="B13" s="14" t="e">
        <f>[1]!BexGetCellData("00O2TQ2O5Z7DPRVXKQBNJU662","00O2TQ2O5Z7DPRVX7JZOAUJRK","DP_1")</f>
        <v>#VALUE!</v>
      </c>
      <c r="C13" s="14" t="e">
        <f>[1]!BexGetCellData("00O2TQ2O5Z7DPRVXKQBNJUCHM","00O2TQ2O5Z7DPRVX7JZOAUJRK","DP_1")</f>
        <v>#VALUE!</v>
      </c>
      <c r="D13" s="14" t="e">
        <f>[1]!BexGetCellData("00O2TQ2O5Z7DPRVXKQBNJUIT6","00O2TQ2O5Z7DPRVX7JZOAUJRK","DP_1")</f>
        <v>#VALUE!</v>
      </c>
      <c r="E13" s="14" t="e">
        <f>[1]!BexGetCellData("00O2TQ2O5Z7DPRVY5FDD5UN7R","00O2TQ2O5Z7DPRVX7JZOAUJRK","DP_1")</f>
        <v>#VALUE!</v>
      </c>
      <c r="F13" s="14" t="e">
        <f>[1]!BexGetCellData("00O2TQ2O5Z7DPRVY5FDD5UTJB","00O2TQ2O5Z7DPRVX7JZOAUJRK","DP_1")</f>
        <v>#VALUE!</v>
      </c>
      <c r="G13" s="14" t="e">
        <f>[1]!BexGetCellData("00O2TQ2O5Z7DPRVY5FDD5UZUV","00O2TQ2O5Z7DPRVX7JZOAUJRK","DP_1")</f>
        <v>#VALUE!</v>
      </c>
      <c r="H13" s="14" t="e">
        <f>[1]!BexGetCellData("00O2TQ2O5Z7DPRVY7U41JWBNV","00O2TQ2O5Z7DPRVX7JZOAUJRK","DP_1")</f>
        <v>#VALUE!</v>
      </c>
      <c r="I13" s="14" t="e">
        <f>[1]!BexGetCellData("00O2TQ2O5Z7DPRW4O8D9I8DNQ","00O2TQ2O5Z7DPRVX7JZOAUJRK","DP_1")</f>
        <v>#VALUE!</v>
      </c>
      <c r="J13" s="14" t="e">
        <f>[1]!BexGetCellData("00O2TQ2O5Z7DPRW4WWW30XA2S","00O2TQ2O5Z7DPRVX7JZOAUJRK","DP_1")</f>
        <v>#VALUE!</v>
      </c>
      <c r="K13" s="14" t="e">
        <f>[1]!BexGetCellData("00O2TQ2O5Z7DPRW5TUV31KJOZ","00O2TQ2O5Z7DPRVX7JZOAUJRK","DP_1")</f>
        <v>#VALUE!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v n J 4 t z 6 t 6 k a f H y 6 z 8 R / / 6 t p h W 6 S x P v 5 y U x c U 4 n R X n 4 / R p n j 4 r l o R m k S 2 K f N l W j + / 6 M B 4 / e / X l i z e n L 5 7 + / t r x 7 3 / 2 4 t m X R w / 2 d 3 b G e + N 7 + H f n 0 / u P 7 8 a b P X 7 z + z 8 9 f n P 8 8 t W X P 3 n 2 9 P Q V I f 3 6 1 e / / + v f u f P j i + I v T o 6 c v f 3 8 a C P 9 K Q / u J r 0 5 f v 6 H R n H 1 B f 7 3 6 v X / / 3 / v 5 6 9 + f / z j 7 8 s l 3 X n x x t L P z 5 d 6 b n 9 j 7 8 v 5 P P X j 6 8 t V P f v f N 8 0 / v n / x e X / 5 e x 4 / v a g t u + e b 3 f p P e P X r 8 + q s v j p 8 8 P 8 W v Z 6 9 / / 9 d v X n 1 1 8 u a r V 6 d H v z e 1 9 v 9 + f P x 7 n 7 3 G p / z z 8 c s v X 5 + 9 o a 5 2 C D H 5 / f H J t 4 9 / 8 v n v f y p g 5 Q / t g / / A L y + + f H r 6 + w s S / P l X X 3 z F n 7 9 8 f v q T p 9 q C E H p 9 9 B U N V 3 5 j X F + + e v 1 C s H 3 z 6 s 3 v / / w n n 1 P P j + / a P x 5 / + 9 X v 8 / s f n 7 w 5 + 0 k e x 7 f P T g W + 0 h u / E l V P 3 3 z J I H 7 / N 7 / P y 6 P f i 1 7 n X + h v 6 m A T 0 a T B Y x D 5 1 R H / j V / o 7 9 P n b 7 4 6 e 7 o r Q O W P P e 6 f I e t v 9 K 7 + R m / p b 9 6 L 9 i 9 5 0 y f E 0 9 O z p 6 A w P 6 A H f / D 4 5 E v i p B e v j u R T 8 x c + f n N 8 9 u L 1 7 / 9 7 / T 7 P 8 P 7 n Z 6 / f v I S c y C / 4 + / j N m 1 d n Q h k h 1 u / / + v T 5 6 Q l 4 2 f s M E M / M Z y A s T x r P s S X u s + f H n w O 2 + 8 P Q 2 n z j / 6 n E N 1 9 5 f z 2 m f 9 / 8 / s p L J C j u L / n m d e c 7 8 7 f 5 V s m s f y m B j 5 + f H j 8 j p F + / 9 P 8 6 + T b P 0 8 s v T / B T a L 5 p 1 r U F Y H + + d 5 T i 2 a H / 7 6 V 7 j A t 9 9 v j N t 7 / z R r v / f B + / v O H Z e 4 1 f v z j + v e U v 4 O 7 + e P z F 2 Q v v c / s H C M 3 v g e A 0 q l P 5 4 + z 0 N b B k Q u O 3 x 6 + J r t z T 7 / 3 m 9 b e f P d d f v 3 h q f 3 3 + u f z 6 6 j U J x M n p 6 9 e / / x c 0 f T x 0 M 9 f 2 k y 9 O v 3 h y + q r b j r p 6 R a R k B J 6 e E k 8 9 / / 3 p n Y B T 0 I S 4 R f j L / U G 6 1 l d H t 9 F N X 5 4 c / M T v / Z 3 f + 9 u v v g H d 9 P v 8 v 1 0 3 A W / v r 9 v o K f l F d Y j l 8 J + H q u d o T 2 j n f f L / b 1 X k S c a A K t r 9 k S q 6 r S q 6 y / 9 S J + J l 4 X P q 5 f S 9 9 B I r i n j D 3 + v e m y c k D 9 x A 2 t H w j 5 7 m y 2 p B 7 u O 0 + E f / 1 i V c y z J r x L 2 k j 6 p l 3 q R P i / O 8 J r + S f p 1 1 X E 0 F B z g x f f b t s 6 d P T 1 8 o 5 X i W j l 7 T J J r f y U 1 + d S p a 6 e m r s + f P X 7 8 h R j 8 6 J T q 4 v x 5 / + / j 1 0 9 N n x 1 8 9 f / P 0 y 5 O v h F N e w s n E r 0 + O X 5 8 + B b X f P P / y 8 y + D T 6 y K t J + c f P n F y 7 O n 4 W u q a + 9 2 6 P 2 z Q v 7 j / Z / s k / 9 4 n B 4 3 F d F T i f 3 y H / 1 7 i P b k 5 L + s i 8 t s R n O x d f z y 5 X / y B / 3 Z z R 3 6 7 b P s k 8 k n 0 0 9 m d 6 K E 3 3 t P w m 9 i E 2 3 x 8 2 J i P v / 8 W X 9 i s j s p E T 7 d j V L 6 3 j d D a e a I C K W f / / + V 0 l + 8 + q k + p S d C 6 b 0 o p f d / R O m v R e k 3 9 7 7 T p / R U K H 0 v S u n 7 P 6 L 0 + 1 H 6 9 / 7 0 / s 7 J d 5 7 + 1 J u T P q V n Q u n f + / e O k v r T H 5 H 6 f U n 9 + 3 x x / 8 X n z 3 d f 9 0 n 9 Z J x + 2 d Z V Q 5 m y p q 3 X C 2 T A y G o + 2 W w r H 3 w z U / D z x 1 b + 3 k + e v j n + 4 v f e + + L 3 i d p K T I E / A w O G 8 + A D y e 4 z w s 8 P z h e y H / w + Z 7 c j e 9 y K P v w R 2 b 8 W 2 Z 8 d G 3 r e Q P a o S d 3 d + R H Z 3 5 P s B 6 + + f e / 5 T / x e 9 7 + 6 H d n j 9 n X 3 f S P Q H 9 H 9 w X d + 6 s v j r 7 7 z 6 v f q 0 / 1 k n L 6 p 2 q y 0 y 0 6 3 y A t U W y e f H X / y J G p 6 d 3 + W w 9 T / 7 8 x O Z M k r P j u / 1 0 8 8 e f G d r z 7 9 N K K M n u X T e U b 0 L 9 O T a t n W G Q n F 1 o D L s 1 E q n v X p j u 9 / P t D 1 5 N t f D N M 1 L Z Y F 8 T t + q 1 Z 5 b d N k Z b q q q + t 8 C n r n X y M d 8 / O Y 3 m d v P t 1 A 7 0 t a u C 9 E i a R b 5 3 H K d t M v P + 8 p + / v c f / b 0 6 f 2 v X j x 4 1 a f s F x V I y Y l d Y u b L v G 6 Y h V f Z t M 1 m R O O L O I 0 3 J l 5 + H t P 4 z X c i S f S X Z f a D y p F 0 H i f p x g z L z 2 O S / t R X k c S 4 s C 0 p 2 U U + I / 1 L / l 6 z Z i e E N G 9 2 Y R h 6 y k Z v V e d N q 6 p 5 q 4 g T f 2 P O 5 e c l 8 R 9 8 t b / 7 n e 8 + e b G R + O M b K D 9 2 n 0 O 5 b P 3 0 1 0 i 3 / D y k / n f 3 v z x 4 + v D s 4 O m L n x i k f n Y B Z d J T 3 F v H 0 5 b m g 5 a D 3 s Z p v T H H 8 v O S 1 t / 9 7 n f v 7 f z e x 3 u R 7 O F m W m d M 6 u I H r N U t 3 c s 4 3 T c m W X 4 + 0 v 3 + m 6 9 + 8 t 7 u 7 / W d L y O L P q + z k m i 6 y p c z u H p 5 u q p q n o U 6 m I S x R / V F + l l 6 k f 4 n f 9 C f m s b p v z n b 8 v 8 N + t / l f 0 + + Z N y f H Z / g x / G b V / h x c k r k e / X q 9 / 7 9 + Z f T 5 2 + + O n u 6 O x A a 8 4 K m a a J t 9 z Z F l a b J 4 x d f f f H 7 v z 4 5 f n 5 6 R N R 0 f / D n L 1 + d n h z t y c f 8 + + P T L 1 4 S m c 5 e A 7 + X z 0 9 / 8 v Q 5 Y / r V F 1 / x L 8 + P P / / 8 F X X 7 + K 7 8 9 v j F 6 6 + e 8 G C e P T 9 + 8 / v r x D 2 + 6 / 0 l 3 7 z u f G f + N t / S L F o o r 3 / / p 2 c M 8 / c 6 e 4 o X 8 I P o a g h 1 E 8 X 8 / O p N F P O 9 7 J + / F P M X G H / E Y 7 e h m L 9 0 c g P F A p 3 5 8 5 d i f o r v l l L J Q c T P X 4 q 9 h x 4 L / K G f x x T z c t 6 3 1 G O c u f r 5 S z G V y u N 9 K 2 k 3 S i V n S 3 7 + U s x f R v y R 5 r 8 V x T 6 9 v 3 P y n a c / 9 e b k Z o r 5 M f T P X 4 q 9 j z / 2 I 1 v p U e y L V 1 b S N l D M y 5 L 9 / K W Y v y D + I 1 t 5 G 4 q 9 T y T + I 1 v 5 n r b y R 3 H l + 8 a V P 8 p d v K 8 H + y N / 7 L 2 j p J 8 z P f b / L o r d P h L / k X f x 3 v 7 Y j 7 y L 9 8 2 P / Y h i 7 + m P / U j z f 1 1 / 7 O T b X / x 8 p t h 7 e B c / k s r 3 l c o f 8 d j 7 2 s o f 6 T H N X d w 6 o / g j f + z 9 K f a j u P L 9 8 m M / W n 3 7 u r m L H 2 W t b + v z / 2 h l x K f Y b V Z G f m Q r 3 9 e D / R G P v X d + 7 E d Z 6 / f 1 + X + k + d + T x 3 7 k X f j e x a 1 y s D + K x J k K B 6 + + f e / 5 T / x e 9 7 + 6 m W I / k s r 3 5 b E f U e w 9 e e x H 3 s X 7 Z n t + l B 9 7 3 0 j 8 R x R 7 b 6 n 8 U Z T 0 n l H S j 3 z + 9 4 3 E j a 1 8 8 x 2 b 5 7 i R Y v / / p d h t s j 0 / o p h q / t t n r X / k 8 3 s e 7 P u s 8 P 6 I Y r f 2 + X + k + d 8 3 2 / M j H n t f H v u R 5 n 9 f f + x H k f j 7 a v 4 f r f C + p 1 T + K E r y K X a r F d 4 f 2 U q m w u 3 z / D / S Y + + d H / s R x d 5 X K n + f B 1 / t 7 3 7 n u 0 9 e / P y m 2 H t k F H / k j 7 1 n 7 u J H t v J 9 K f a j r P V 7 x 5 U / 0 m M e x d 4 n B / s j n / 9 9 o 6 S f 5 5 r / P X K w P 9 L 8 7 0 u x H 3 m w 7 + 3 z / y i u f N / c x f 6 X B 0 8 f n h 0 8 f f E T P 6 8 p d v t I / E c U e 1 / v 4 r v 7 3 / 3 u d + / t / N 7 H e z a i + v l I s a / h X f w 8 1 / y D u Y s f R U l D F D t 4 9 e 1 7 z 3 / i 9 7 r / 1 c 0 8 9 i N b + b 4 8 9 i O f 3 9 P 8 7 7 P 6 9 v M 9 r n x / q f z R m v h t p f J H / p g v l b f K K P 4 o P / a e c e W P P F i f Y r f L w f 5 I 8 3 O 2 5 z 3 W k n 4 k l e 8 X i f / I 5 3 9 v 7 + J H P P a e P P a j r P X 7 8 t i P b O X 7 5 s d + 5 P O / b 1 z 5 I x 5 7 X w / 2 R 7 k L 9 c d u v f r 2 I x 5 7 X 4 r 9 i M f e m 2 I / 8 m D f M 6 7 8 U b b n f b 2 L H 1 H s f X 3 + H + U u f B 6 7 X U b x R x R z W e v b r f D + K B J / P 5 / / R 7 Z S v Y v 3 y C j + / 1 U q f 7 Y o 9 i N b + b 5 6 7 E c U e 1 9 / 7 E d 6 7 P 3 9 s R / Z y v f L 9 v x I K t / b u / g R j 3 m a / + D 3 O b u Z Y j / S Y x 7 F 9 r 7 4 f W 6 k 2 I 8 y i u 8 b V / 6 I Y u 9 L M S O V n 3 5 q f b e f j x T 7 G j n Y n + c U e x 8 P 9 k e 2 8 r 2 j p B / p s f f z Y H + U u 3 j f 3 M W P 9 N h 7 U 0 x 5 7 K e + + v m t x w 5 e f f v e 8 5 / 4 v e 5 / d T P F f u T z v y e P f f f + m 6 9 + 8 t 7 u 7 / W d L 6 3 O + / l I s f d a 4 f 2 R r X x P q f y R r X z P S N z o s b M 3 n / 6 8 p t j 7 8 9 i b 7 9 g Y 9 P + P F L v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H F 2 v n P w 4 D t f b 1 Q H H 4 L Y w w C x r 4 X A b i g m X w / G h / D G 7 k 2 8 c Q s Y e x + g Z X Y / R C 3 v f b h s 7 + 9 8 O I z 7 3 w C M h y G M 9 y M E v e x T 8 e j e O D 1 b n l f 1 I k + P l 1 n 5 j / 7 1 b T G t 0 l m e f j k p i 4 t s W l T L v E m f F u d 5 n S 9 b + p W + e l Y s s + W 0 y B Z f D / m O u o 8 J 6 e / 9 7 V d f C 3 b A X l + T u A G X f R 0 Y u / j / x j E + P 3 1 w f H J 6 f P z 1 Y N + C f l 9 L y Q F 2 Y E V / 6 i d f P f / 9 v 3 i 5 8 z X M A G A F 6 u K n n n 3 x + x t w v / 9 P 7 N y 7 / / V g + q b l 6 P j p T 3 7 n 9 3 n x 5 U 9 8 d f b l 1 4 P m 2 5 o P h x Y a n 0 / v 7 u 7 c 3 d v Z f f D 1 g P n W B s B 2 9 g D s I N 3 d f X T v 0 0 e 7 B 1 8 P a m C G f s i i v 9 t x y j 0 S p b v 3 H + 3 t P L r / N Y w a o A b C R t N 4 9 p N n p 7 / P q 6 8 n X R 0 r u 3 d 3 5 z 5 Q f A g U d x 8 8 g n / + d a B 2 v N P d M Y Y 9 H h M L j j f z y F 0 b 7 P z k 8 S v p g 3 / 5 y R f H X x z 9 1 O m L N 2 d P j 5 / S 6 / g T T S i q E r e N f 3 v 8 k y + P X 7 2 m 4 O k l f a S / P n 5 9 9 v m L o 7 P H d / n n 4 y 9 f v j k 6 / Y n H d / H z 8 f M v v 3 v 0 + e k X t D y H 3 / D n 7 3 / 6 e 7 9 x H / F f j 7 9 9 9 v m 3 Y X X w E 5 9 w m P j l d 9 / 4 L f G H f v j 7 P z 9 9 c Y T w w v u T 3 3 0 j r + q v / D m 1 8 v 9 8 / O 1 X v 4 9 p x b / Z R u 6 v x z + p L X 7 S f A I r Y P 9 4 / O 3 T 5 y 9 / / + O f P D 7 j 2 P G L 1 5 / / / i 8 4 1 D z 7 8 s l 3 X n x x t E O K 6 f j V K X G L f s C j P v n i p b W r E c L v n P 3 + z 8 5 e n 9 A s 3 U z 6 s 4 2 k f / L G I / 0 e B Y 9 s O w L q C 7 s g r A x m Q F v f E 4 q 5 2 a D 2 9 7 S 9 / c h M z 8 u 8 / k f / + m p W p T u 7 q Q X Z n a q 9 + F R 5 L 9 / T l 8 0 3 w R T u / V z M o Z m M j X N 4 l / / 9 9 v G L p 0 i N s D H R P x 6 / f n P 8 h n 6 8 o W T I 7 / 8 T X 5 2 + + n 2 A o P f X 4 7 M X L 7 9 6 8 8 W X T 0 + P o O b t H 5 K + e H 7 2 m r E / + e r V 7 / V T R y 8 o X 8 G / P H 7 9 6 i n A g l j b O / v b e 6 R + 9 a P H h O 3 Z T + K d 1 1 + 9 p D z M 6 9 e / / x f 0 z / H n p x b Y 6 6 + + 4 I T J 7 / / q y + + + B m O F H 7 j v T 7 5 8 / t U X L 8 I m 5 r P H X x G V f / / j k z d n P 3 n K 7 w G y / 5 k 2 x M c v f v + T b x O f / v 5 f v p A e i A L d j / w 2 9 G a 3 D X 9 E b V 6 / e f X V i X 1 p F 2 3 C j / w 2 / F L Y R u C 8 / j Z N 4 t M v K R N F a g 7 0 e X P M d O l 8 f K z k C j 8 m K k t r w N z 9 / Q 2 j D H u b Y U N 5 b 2 / o v T f P P 7 1 / 8 n t 9 + X s d 6 3 u 2 o e n v 9 d n T 3 / / s x d P T 3 x u 5 t t 5 n p h V l 7 P D h s 7 P f G 4 T s f 2 i w c G / u 2 g 6 7 0 P Z i 0 I I P H 4 M m m K w X n 3 P Q 8 O L 0 u 5 Y l z l 6 Q A T p 7 y r + + f v H l G 0 r H v f l 9 W G S P i Z a / D 0 3 b q z P 4 w v 6 f 6 I N 5 + e 6 r U 5 K S 1 6 Q H i J G / e k 4 / v z j + v X 9 / x k J + 4 b 9 / H / P 3 7 8 N v S E M y d c + e o Z 9 X P 8 H S I N I W c R Z V D P n H 7 0 / 2 / b u 2 N f / 1 + 7 9 R O 3 T 2 4 h n x w J P A e b W f P f 7 8 9 M V X L 8 7 Y M A + 6 5 L b N Y 8 o 6 P i d x / O L s T f q u K R 4 t i / K z j 9 p 6 n X + E j l j O z r 5 k T W Z / f / w a m u b s + M n z 0 5 M v X 7 w 5 P n t x S h r H / v r 7 i 7 q J Q H v z e / / + x E C n J 2 / w / u / P z s D r S L O 7 U f h 3 X 7 1 + 9 f u / / r 2 Z 5 4 m g P 3 n 2 l D 9 9 0 / n g z e 9 / R h o N j o o 0 x 1 / E B d k i P w L 1 T p + f Q n R + f z I o / N n j w J e h t s Y v + X 3 0 J f 6 M j N + p e e F s O c v f g R 7 y y + O f z M p 1 D 7 Z 8 S G 1 C i L E O X p 0 S f 7 / 6 / Y 9 f v z 7 9 4 s n z 3 2 d z N 0 9 O 3 x 3 P Z s V y l P 5 k X j f k u 3 7 2 g A L 2 8 d 7 4 H v 2 7 M 0 p P 1 m W 7 r v P P l v m 6 r b N y l L 5 c k 5 s 7 / b 3 y 6 z f V 2 3 z 5 2 c O 9 T 7 N P 9 3 Y O p p P z + w e T b P J 1 M D 1 5 T r h u R n N a L c Z N t h p P i n H e j j P y u 6 9 / k N f j D K i P a Q x n b b 5 4 k 7 9 r T 8 t 8 Q V 7 3 e 2 H B 8 m 3 m e z M a T 1 / + / r v v B f v 0 9 y Z p u M V s 0 x C + e v B T O w e / 9 + 7 v 9 X L n 2 7 / P 7 / P p p z / 1 5 v d + f v r V 7 3 3 / 9 / r O e 3 X 4 + t u n p 2 8 2 9 3 V T 1 P J e / T 0 9 h V P 2 + 7 / + 9 v H L m 4 f 4 + s n B z t 7 Z 6 8 8 f v n n 9 + / z U w 9 / 7 1 f N v f 3 X v 9 7 7 / 3 e / s v F e X r 6 C J N / f 1 u 5 3 8 b r u P 8 M 9 7 A X 5 6 9 v r l 8 + P f 5 / e H f j 4 7 I e X / / M 3 p q 8 2 M y d r l P U A / + / L V F 8 d v v l m Y 0 B S / v 6 q K G 8 T o F 5 b t 4 e / x b l G m l y r s H + 2 O d z 5 K 8 + W 0 I k G 6 + O y j d X u + v f v p R 7 / H L 7 x o D 3 / j B M 1 f 5 3 W R l c U P c k + 8 U g K x b B 6 R o v 3 s o 3 n b r h 7 d v X t 1 d T W + u j e u 6 o u 7 8 M X v / t 5 f P H 8 9 n e e L b L t Y N i 0 F v 6 S J z V u z m 9 / 6 S B B I U 6 D w 5 n q V 4 + + T i k G 1 + O y u + d A 0 O n u K v 8 R P 5 A b y g f m a x 2 / e w V C 4 T f C p j P d u b M D 4 + r 1 Y 6 f i r N 1 8 + O 9 s s i O 8 7 z y f H L 2 E t 3 x v m X d 8 i G a M n V m y z S d s z X f 0 s m L S 9 9 y L n j 0 z a / y d N 2 p d f v L n 3 e 9 9 7 8 H u d / s R P n L z 8 v X 7 q x f P d g 7 P T l 5 8 i x f k e H f 6 / 2 q R 9 8 e T 3 P v u 9 T n b u v T n 7 9 P T V 8 b 0 X + 9 / + 7 r 2 z r x 6 8 e P 1 e X d 7 G p B 3 D p B 3 / y K T 9 / 8 q k / W R G q E z K f I N J o 8 i F A 5 v f 3 2 X P b r J v p M p + Z N 6 i 5 u 3 z V x T V 7 5 o + v i G 7 Z o C + B w F / v h q 0 z + t i 9 l 7 d / 2 x a s j f H r z 4 / l X B / o I v d D + 3 i N s Z S p / g n j l / 8 x L P j 1 / d 3 f u L + m w f f / o n 7 X 7 5 + + J 0 3 L 3 7 v / d / r v T q 8 h b E 8 X 2 N d 6 v 3 G 8 V 4 2 8 S e O v / N T L / Y P v v P s 4 Y t X J 8 / 2 v v P 5 z p u f + O 7 z F / e P 3 6 v L W 9 v E 3 + t 3 w z r R e 0 A W i 7 U Z 9 O / 9 X h B f f / m K 0 k S U W 7 p B R N 4 P 6 r f P y K V 4 d f L t 3 + d n E z S b W k q l U 6 r z 9 J s x 4 i + O f / L s 8 + M b d f l 7 Y v x N m h w w w F f P j 7 9 J 9 J 6 + O q O s 5 9 M v v / t C M v E v f v I b w R Q r Q s + x K i R Z / j d f v T q l j P 4 X T 7 4 p J 4 7 m / Z Q 0 / M n p 7 / 9 7 n f 4 + 3 y i H n T w / e 4 m 1 n t 9 7 M 9 B n X z 1 / / v r s p 0 6 / F u w b 7 O b X g n 3 8 9 D t f v Y Z E n F G U K i u c 3 w C d 6 c 8 3 l K b + O v 5 N l N u + / P 1 p t e H 3 f 0 o u 8 p v T 3 / / F V 2 C I W z n i 7 z m J v D p 0 8 u U X s j h E i x h i z 8 w n 3 8 h Y 7 E o e F l a e U 2 r + / c H e 1 V 8 j L u B d m 7 5 / / X O x x v D G Y M m o Y U n V / 5 t W S 4 6 f Y 8 3 1 6 a v j z 3 9 / Q o B + + f I l D Y 9 W U b g j n i 7 + R d Z j b w B G 0 k y U x N o 1 r W V + c X z y 6 k s P F i N 5 C y D 0 5 w m m w 4 z m 6 6 P z B a 2 i W T C v v z 4 c F Z 7 f / 7 t f v v q 9 n n z 5 5 e / 1 N Q Z l K P P d J 1 D P 9 N W L r 4 + O Q e P 3 f 0 k u M f 3 x 9 G v g 8 + b b p 4 g q 3 v u 9 1 2 9 + n + e n v / 9 X L 5 H l / P 2 h A v 1 h 7 L z X M N 6 Q g / W a t P 8 H g v l x W L q v / / J X X / / l F 1 / + / t 9 9 d e y L y 2 2 p a G e w M / T b v s 9 q k T 5 w Q v I B 3 G 2 R O f M Z 6 e j B s 5 9 4 + n r v 8 y 9 + 8 s m 9 1 1 8 c P / 3 u 0 9 O D T + / t P z / 7 9 n s B f 0 k W j O z Y h 0 2 x A u E 3 v g 6 1 S M H D P 3 5 9 9 u J z Y l 6 K o V Q a v w a s r 1 6 f k v S + o c X l n z o l l + h L 0 p u 3 V V B 3 Q 1 0 M S G T H 2 P R g D R q K / P H d 7 q e P Z e z I A c S W 1 7 1 v t e W b 3 + f l 6 d F P r P P 6 2 n z L n z z m N X + e h y N i e e 8 v N P v 8 9 O j / A V d R j 4 w F 7 g A A < / A p p l i c a t i o n > 
</file>

<file path=customXml/itemProps1.xml><?xml version="1.0" encoding="utf-8"?>
<ds:datastoreItem xmlns:ds="http://schemas.openxmlformats.org/officeDocument/2006/customXml" ds:itemID="{DE9F62C4-E507-4349-9C8B-6EC69A4CDDC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SAR</cp:lastModifiedBy>
  <cp:lastPrinted>2023-07-28T00:18:17Z</cp:lastPrinted>
  <dcterms:created xsi:type="dcterms:W3CDTF">2017-07-25T16:59:28Z</dcterms:created>
  <dcterms:modified xsi:type="dcterms:W3CDTF">2023-07-28T00:19:22Z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